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<sst xmlns="http://schemas.openxmlformats.org/spreadsheetml/2006/main" count="25" uniqueCount="21">
  <si>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黄塘镇车前村老虎炉造林山租及违约金明细表</t>
  </si>
  <si>
    <t>租金欠缴年度：2020年至2025年</t>
  </si>
  <si>
    <t>单位：元</t>
  </si>
  <si>
    <t>年度</t>
  </si>
  <si>
    <t>发放面积（亩）</t>
  </si>
  <si>
    <t>应付山租       （每亩/20元）</t>
  </si>
  <si>
    <t>每年欠付          山租累计</t>
  </si>
  <si>
    <t>违约金              （日万分之一）</t>
  </si>
  <si>
    <t>违约天数</t>
  </si>
  <si>
    <t>违约金合计</t>
  </si>
  <si>
    <t>违约金计算期限</t>
  </si>
  <si>
    <t>山租及违约金合计</t>
  </si>
  <si>
    <t>备注</t>
  </si>
  <si>
    <t>（2020年1月1日至2020年12月31日止）</t>
  </si>
  <si>
    <t>按合同第七章第三十条逾期需支付金额的每日万分之一的违约金</t>
  </si>
  <si>
    <t>（2021年1月1日至2021年12月31日止）</t>
  </si>
  <si>
    <t>（2022年1月1日至2022年12月31日止）</t>
  </si>
  <si>
    <t>（2023年1月1日至2023年12月31日止）</t>
  </si>
  <si>
    <t>（2024年1月1日至2024年12月31日止）</t>
  </si>
  <si>
    <t>合计</t>
  </si>
  <si>
    <t>制表日期：2025年1月2日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</si>
</sst>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M8" sqref="M8"/>
    </sheetView>
  </sheetViews>
  <sheetFormatPr defaultColWidth="9" defaultRowHeight="13.5"/>
  <cols>
    <col min="3" max="3" width="13.625" customWidth="1"/>
    <col min="5" max="5" width="12.875" customWidth="1"/>
    <col min="7" max="7" width="13.25" customWidth="1"/>
    <col min="8" max="8" width="19.25" customWidth="1"/>
    <col min="9" max="9" width="16.375" customWidth="1"/>
    <col min="10" max="10" width="21" customWidth="1"/>
  </cols>
  <sheetData>
    <row r="1" ht="31.5" spans="1:10">
      <c r="A1" s="1" t="s">
        <v>0</v>
      </c>
      <c r="B1" s="1"/>
      <c r="C1" s="1"/>
      <c r="D1" s="1"/>
      <c r="E1" s="2"/>
      <c r="F1" s="1"/>
      <c r="G1" s="1"/>
      <c r="H1" s="1"/>
      <c r="I1" s="1"/>
      <c r="J1" s="1"/>
    </row>
    <row r="2" spans="1:10">
      <c r="A2" s="3" t="s">
        <v>1</v>
      </c>
      <c r="B2" s="3"/>
      <c r="C2" s="3"/>
      <c r="D2" s="3"/>
      <c r="E2" s="3"/>
      <c r="F2" s="3"/>
      <c r="G2" s="3"/>
      <c r="H2" s="4"/>
      <c r="I2" s="20" t="s">
        <v>2</v>
      </c>
      <c r="J2" s="20"/>
    </row>
    <row r="3" ht="42.75" spans="1:10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7" t="s">
        <v>9</v>
      </c>
      <c r="H3" s="5" t="s">
        <v>10</v>
      </c>
      <c r="I3" s="10" t="s">
        <v>11</v>
      </c>
      <c r="J3" s="5" t="s">
        <v>12</v>
      </c>
    </row>
    <row r="4" ht="47" customHeight="1" spans="1:10">
      <c r="A4" s="8">
        <v>2020</v>
      </c>
      <c r="B4" s="8">
        <v>2202.7</v>
      </c>
      <c r="C4" s="8">
        <f t="shared" ref="C4:C9" si="0">B4*20</f>
        <v>44054</v>
      </c>
      <c r="D4" s="8">
        <v>44054</v>
      </c>
      <c r="E4" s="9">
        <f t="shared" ref="E4:E8" si="1">D4*0.0001</f>
        <v>4.4054</v>
      </c>
      <c r="F4" s="10">
        <v>365</v>
      </c>
      <c r="G4" s="11">
        <f t="shared" ref="G4:G8" si="2">E4*F4</f>
        <v>1607.971</v>
      </c>
      <c r="H4" s="10" t="s">
        <v>13</v>
      </c>
      <c r="I4" s="11">
        <f t="shared" ref="I4:I8" si="3">C4+G4</f>
        <v>45661.971</v>
      </c>
      <c r="J4" s="21" t="s">
        <v>14</v>
      </c>
    </row>
    <row r="5" ht="47" customHeight="1" spans="1:10">
      <c r="A5" s="8">
        <v>2021</v>
      </c>
      <c r="B5" s="8">
        <v>2202.7</v>
      </c>
      <c r="C5" s="8">
        <f t="shared" si="0"/>
        <v>44054</v>
      </c>
      <c r="D5" s="8">
        <v>88108</v>
      </c>
      <c r="E5" s="9">
        <f t="shared" si="1"/>
        <v>8.8108</v>
      </c>
      <c r="F5" s="10">
        <v>366</v>
      </c>
      <c r="G5" s="11">
        <f t="shared" si="2"/>
        <v>3224.7528</v>
      </c>
      <c r="H5" s="10" t="s">
        <v>15</v>
      </c>
      <c r="I5" s="11">
        <f t="shared" si="3"/>
        <v>47278.7528</v>
      </c>
      <c r="J5" s="21" t="s">
        <v>14</v>
      </c>
    </row>
    <row r="6" ht="47" customHeight="1" spans="1:10">
      <c r="A6" s="8">
        <v>2022</v>
      </c>
      <c r="B6" s="8">
        <v>2202.7</v>
      </c>
      <c r="C6" s="8">
        <f t="shared" si="0"/>
        <v>44054</v>
      </c>
      <c r="D6" s="8">
        <v>132162</v>
      </c>
      <c r="E6" s="9">
        <f t="shared" si="1"/>
        <v>13.2162</v>
      </c>
      <c r="F6" s="10">
        <v>365</v>
      </c>
      <c r="G6" s="11">
        <f t="shared" si="2"/>
        <v>4823.913</v>
      </c>
      <c r="H6" s="10" t="s">
        <v>16</v>
      </c>
      <c r="I6" s="11">
        <f t="shared" si="3"/>
        <v>48877.913</v>
      </c>
      <c r="J6" s="21" t="s">
        <v>14</v>
      </c>
    </row>
    <row r="7" ht="47" customHeight="1" spans="1:10">
      <c r="A7" s="8">
        <v>2023</v>
      </c>
      <c r="B7" s="8">
        <v>2202.7</v>
      </c>
      <c r="C7" s="8">
        <f t="shared" si="0"/>
        <v>44054</v>
      </c>
      <c r="D7" s="8">
        <v>176216</v>
      </c>
      <c r="E7" s="9">
        <f t="shared" si="1"/>
        <v>17.6216</v>
      </c>
      <c r="F7" s="10">
        <v>365</v>
      </c>
      <c r="G7" s="11">
        <f t="shared" si="2"/>
        <v>6431.884</v>
      </c>
      <c r="H7" s="10" t="s">
        <v>17</v>
      </c>
      <c r="I7" s="11">
        <f t="shared" si="3"/>
        <v>50485.884</v>
      </c>
      <c r="J7" s="21" t="s">
        <v>14</v>
      </c>
    </row>
    <row r="8" ht="47" customHeight="1" spans="1:10">
      <c r="A8" s="8">
        <v>2024</v>
      </c>
      <c r="B8" s="8">
        <v>2202.7</v>
      </c>
      <c r="C8" s="8">
        <f t="shared" si="0"/>
        <v>44054</v>
      </c>
      <c r="D8" s="8">
        <v>220270</v>
      </c>
      <c r="E8" s="9">
        <f t="shared" si="1"/>
        <v>22.027</v>
      </c>
      <c r="F8" s="10">
        <v>365</v>
      </c>
      <c r="G8" s="11">
        <f t="shared" si="2"/>
        <v>8039.855</v>
      </c>
      <c r="H8" s="10" t="s">
        <v>18</v>
      </c>
      <c r="I8" s="11">
        <f t="shared" si="3"/>
        <v>52093.855</v>
      </c>
      <c r="J8" s="21" t="s">
        <v>14</v>
      </c>
    </row>
    <row r="9" ht="47" customHeight="1" spans="1:10">
      <c r="A9" s="8">
        <v>2025</v>
      </c>
      <c r="B9" s="8">
        <v>2202.7</v>
      </c>
      <c r="C9" s="8">
        <f t="shared" si="0"/>
        <v>44054</v>
      </c>
      <c r="D9" s="8">
        <v>264324</v>
      </c>
      <c r="E9" s="12"/>
      <c r="F9" s="13"/>
      <c r="G9" s="14"/>
      <c r="H9" s="15"/>
      <c r="I9" s="22">
        <v>44054</v>
      </c>
      <c r="J9" s="23"/>
    </row>
    <row r="10" ht="47" customHeight="1" spans="1:10">
      <c r="A10" s="8" t="s">
        <v>19</v>
      </c>
      <c r="B10" s="8"/>
      <c r="C10" s="13">
        <f>SUM(C4:C9)</f>
        <v>264324</v>
      </c>
      <c r="D10" s="13"/>
      <c r="E10" s="12"/>
      <c r="F10" s="13"/>
      <c r="G10" s="14">
        <f>SUM(G4:G9)</f>
        <v>24128.3758</v>
      </c>
      <c r="H10" s="15"/>
      <c r="I10" s="14">
        <f>SUM(I4:I9)</f>
        <v>288452.3758</v>
      </c>
      <c r="J10" s="23"/>
    </row>
    <row r="11" ht="18.75" spans="1:10">
      <c r="A11" s="16"/>
      <c r="B11" s="16"/>
      <c r="C11" s="16"/>
      <c r="D11" s="16"/>
      <c r="E11" s="17"/>
      <c r="F11" s="16"/>
      <c r="G11" s="18"/>
      <c r="H11" s="19" t="s">
        <v>20</v>
      </c>
      <c r="I11" s="19"/>
      <c r="J11" s="19"/>
    </row>
  </sheetData>
  <mergeCells count="4">
    <mergeCell ref="A1:J1"/>
    <mergeCell ref="A2:G2"/>
    <mergeCell ref="I2:J2"/>
    <mergeCell ref="H11:J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Carmen</cp:lastModifiedBy>
  <dcterms:created xsi:type="dcterms:W3CDTF">2025-01-02T02:48:00Z</dcterms:created>
  <dcterms:modified xsi:type="dcterms:W3CDTF">2025-02-11T02:03:17Z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04C8238B93FA46B39BD6AB695784CC6E</vt:lpwstr>
  </property>
  <property fmtid="{D5CDD505-2E9C-101B-9397-08002B2CF9AE}" pid="3" name="KSOProductBuildVer">
    <vt:lpwstr>2052-12.1.0.19302</vt:lpwstr>
  </property>
</Properties>
</file>